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lucyhowell/Desktop/"/>
    </mc:Choice>
  </mc:AlternateContent>
  <xr:revisionPtr revIDLastSave="0" documentId="8_{FDCD6D0D-6000-E742-B907-1F8A393D8EB2}" xr6:coauthVersionLast="47" xr6:coauthVersionMax="47" xr10:uidLastSave="{00000000-0000-0000-0000-000000000000}"/>
  <bookViews>
    <workbookView xWindow="0" yWindow="500" windowWidth="28800" windowHeight="15820" xr2:uid="{74010429-C50D-44F7-BCEB-5217B995C53A}"/>
  </bookViews>
  <sheets>
    <sheet name="START HERE" sheetId="2" r:id="rId1"/>
    <sheet name="SOFE" sheetId="1" r:id="rId2"/>
    <sheet name="Allocation Methods" sheetId="3" r:id="rId3"/>
  </sheets>
  <externalReferences>
    <externalReference r:id="rId4"/>
  </externalReferences>
  <definedNames>
    <definedName name="_xlnm._FilterDatabase" localSheetId="1" hidden="1">SOFE!$A$7:$I$22</definedName>
    <definedName name="CasfFlowPg1">#REF!</definedName>
    <definedName name="CashFlowPg2">#REF!</definedName>
    <definedName name="ConActivitiesCY">#REF!</definedName>
    <definedName name="ConActivitiesPY">#REF!</definedName>
    <definedName name="ConBalSheetCY">#REF!</definedName>
    <definedName name="ConBalSheetPY">#REF!</definedName>
    <definedName name="DonatedServicesMaterials">#REF!</definedName>
    <definedName name="EndowmentRollforward">#REF!</definedName>
    <definedName name="EndowNetAssetComposition">#REF!</definedName>
    <definedName name="FutureLeasePayments">#REF!</definedName>
    <definedName name="FutureMaturitesBondsPay">#REF!</definedName>
    <definedName name="FVbyLevelPY">'[1]N-Fair Value'!#REF!</definedName>
    <definedName name="FVLiabilitiesRoll">'[1]N-Fair Value'!#REF!</definedName>
    <definedName name="FVNonrecurring">'[1]N-Fair Value'!#REF!</definedName>
    <definedName name="InvestmentsAtNAV">#REF!</definedName>
    <definedName name="JointCosts">#REF!</definedName>
    <definedName name="LeasedProperty">#REF!</definedName>
    <definedName name="N">#REF!</definedName>
    <definedName name="NetInvestReturn">#REF!</definedName>
    <definedName name="NotesPayableTable">#REF!</definedName>
    <definedName name="NPropEquip">#REF!</definedName>
    <definedName name="_xlnm.Print_Area" localSheetId="1">SOFE!$A$1:$I$26</definedName>
    <definedName name="PromisesToGive">#REF!</definedName>
    <definedName name="PropAndEquipment">#REF!</definedName>
    <definedName name="SOAPY">[1]SOA!#REF!</definedName>
    <definedName name="SOFE_final">SOFE!$A$2:$I$24</definedName>
    <definedName name="SOFECY">#REF!</definedName>
    <definedName name="SOFEPY">#REF!</definedName>
    <definedName name="TotExpsByFunction">#REF!</definedName>
    <definedName name="TwoYearFVRoll">'[1]N-Fair Value'!#REF!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9" i="1"/>
  <c r="E9" i="1"/>
  <c r="G9" i="1"/>
  <c r="E10" i="1"/>
  <c r="G10" i="1"/>
  <c r="C15" i="1"/>
  <c r="E15" i="1"/>
  <c r="G15" i="1"/>
  <c r="C17" i="1"/>
  <c r="E17" i="1"/>
  <c r="G17" i="1"/>
  <c r="C19" i="1"/>
  <c r="E19" i="1"/>
  <c r="G19" i="1"/>
  <c r="C20" i="1"/>
  <c r="E20" i="1"/>
  <c r="G20" i="1"/>
  <c r="K22" i="1"/>
  <c r="K18" i="1"/>
  <c r="K16" i="1"/>
  <c r="K14" i="1"/>
  <c r="K13" i="1"/>
  <c r="K11" i="1"/>
  <c r="K9" i="1"/>
  <c r="K8" i="1"/>
  <c r="K12" i="1"/>
  <c r="K21" i="1"/>
  <c r="G7" i="1"/>
  <c r="E7" i="1"/>
  <c r="C7" i="1"/>
  <c r="K15" i="1" l="1"/>
  <c r="K17" i="1"/>
  <c r="K7" i="1"/>
  <c r="K10" i="1"/>
  <c r="C24" i="1"/>
  <c r="K20" i="1"/>
  <c r="K19" i="1"/>
  <c r="G24" i="1"/>
  <c r="E24" i="1"/>
  <c r="I24" i="1" l="1"/>
</calcChain>
</file>

<file path=xl/sharedStrings.xml><?xml version="1.0" encoding="utf-8"?>
<sst xmlns="http://schemas.openxmlformats.org/spreadsheetml/2006/main" count="78" uniqueCount="63">
  <si>
    <t>Total expenses by function</t>
  </si>
  <si>
    <t>Other</t>
  </si>
  <si>
    <t>Interest</t>
  </si>
  <si>
    <t>Information technology</t>
  </si>
  <si>
    <t>Travel</t>
  </si>
  <si>
    <t xml:space="preserve">Depreciation </t>
  </si>
  <si>
    <t>Advertising and public awareness</t>
  </si>
  <si>
    <t>Occupancy</t>
  </si>
  <si>
    <t>Meals and entertainment</t>
  </si>
  <si>
    <t>Printing and postage</t>
  </si>
  <si>
    <t>Grants</t>
  </si>
  <si>
    <t>Professional services</t>
  </si>
  <si>
    <t>Payroll taxes and fees</t>
  </si>
  <si>
    <t>Employee benefits</t>
  </si>
  <si>
    <t>Salaries and wages</t>
  </si>
  <si>
    <t>Development</t>
  </si>
  <si>
    <t>General</t>
  </si>
  <si>
    <t>and</t>
  </si>
  <si>
    <t xml:space="preserve">Fundraising </t>
  </si>
  <si>
    <t>Management</t>
  </si>
  <si>
    <t>Total Expense</t>
  </si>
  <si>
    <t>Program</t>
  </si>
  <si>
    <t>Supplies</t>
  </si>
  <si>
    <t>How To Use</t>
  </si>
  <si>
    <t>Purpose of This Template</t>
  </si>
  <si>
    <t xml:space="preserve">Not sure where to start? SMB CPAs provides steady guidance for nonprofits. </t>
  </si>
  <si>
    <t xml:space="preserve">www.smb-cpas.com </t>
  </si>
  <si>
    <t>(417) 408-8822</t>
  </si>
  <si>
    <r>
      <t xml:space="preserve">Functional Expense Template
</t>
    </r>
    <r>
      <rPr>
        <sz val="14"/>
        <color rgb="FF000000"/>
        <rFont val="Calibri"/>
        <family val="2"/>
        <scheme val="minor"/>
      </rPr>
      <t>This template is designed to help you track and report your organization's expenses by functional category in accordance with nonprofit accounting best practices. This template helps to provide a complete view of where your funds are spent, ready for internal review, financial statement and/or Form 990 reporting.</t>
    </r>
  </si>
  <si>
    <t>Allocation Method</t>
  </si>
  <si>
    <t>Property Insurance</t>
  </si>
  <si>
    <t>Services</t>
  </si>
  <si>
    <t>Mgt &amp; General</t>
  </si>
  <si>
    <t>Fundraising</t>
  </si>
  <si>
    <t>Proof</t>
  </si>
  <si>
    <t>See next tab for detail explanation of methods</t>
  </si>
  <si>
    <t>Schedule of Functional Expenses</t>
  </si>
  <si>
    <t>Direct Identification</t>
  </si>
  <si>
    <t>Time &amp; Effort Allocation/Payroll Allocation</t>
  </si>
  <si>
    <t>Allocation Methods:</t>
  </si>
  <si>
    <t>1. Direct Identification:</t>
  </si>
  <si>
    <t>When employees work across multiple functions, their payroll costs should be allocated based on documented time and effort. This can be achieved through:</t>
  </si>
  <si>
    <t>Time sheets or time studies</t>
  </si>
  <si>
    <t>Reasonable estimates supported by job descriptions or management oversight</t>
  </si>
  <si>
    <t>Proportional allocation of related payroll costs (such as benefits and payroll taxes) in line with salary allocations</t>
  </si>
  <si>
    <t>If an expenditure is clearly attributable to a single function (e.g., a program supplies), the costs should be charged directly to that function.</t>
  </si>
  <si>
    <t>Usage Allocation/Square Footage Allocation</t>
  </si>
  <si>
    <t>2. Allocation Based on Time and Effort/Payroll Allocation:</t>
  </si>
  <si>
    <t>3. Allocation Based on Usage/Square Footage Allocation:</t>
  </si>
  <si>
    <t>Square Footage Allocation Method for Occupancy Costs</t>
  </si>
  <si>
    <t>Example:</t>
  </si>
  <si>
    <t>If a nonprofit has 10,000 square feet, with 5,000 for program services, 3,000 for management and general, and 2,000 for fundraising, the allocation would be 50%, 30%, and 20% of total occupancy costs, respectively</t>
  </si>
  <si>
    <t>Allocating occupancy costs (such as rent, utilities, and maintenance) based on square footage:</t>
  </si>
  <si>
    <t>Determine Total Square Footage: Calculate the total usable space in your facility.</t>
  </si>
  <si>
    <t>Assign Space to Functions: Measure or estimate the square footage used by each function (e.g., program services, management and general, fundraising).</t>
  </si>
  <si>
    <t>Calculate Percentages: Divide the square footage used by each function by the total square footage to determine the allocation percentage for each function.</t>
  </si>
  <si>
    <t>Allocate Costs: Apply these percentages to total occupancy costs (rent, utilities, maintenance, etc.) to allocate expenses to each function.</t>
  </si>
  <si>
    <t xml:space="preserve">1. Enter total expenses in the total column for the period/year that is being presented (e.g., salaries, supplies, grants, etc.). </t>
  </si>
  <si>
    <t xml:space="preserve">* To generate a clear view of how your resources are used, supporting financial reporting, budgeting, and donor transparency. </t>
  </si>
  <si>
    <t>* To assist in allocating all expenses by nature (salaries, supplies, grants, etc.) and function (program services, management &amp; general, fundraising, etc.)</t>
  </si>
  <si>
    <t>2. Determine whether the expense category is allocable to multiple functions or directly identifiable to only one function. If directly identifiable, then enter amount in appropriate functional column and double check the proof to ensure total matches the detail.</t>
  </si>
  <si>
    <t>3. If the expense category should be allocated to multiple functions, determine the appropriate method of allocation by using the Allocation method tab as a resource. Enter the allocation method in the appropriate column to denote the method used.</t>
  </si>
  <si>
    <t>4. Analyze the time and effort and/or usage studies to determine the percentages by function and enter those percentages in table to the right of the designated method. Ensure the functional expense cells are multiplying the total by the allocation percentages entered in the highlighted table. The proof in column k should be zero if the numbers have been properly calculated.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</si>
</sst>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4" x14ac:knownFonts="1">
    <font>
      <sz val="10"/>
      <name val="Arial"/>
      <family val="2"/>
    </font>
    <font>
      <sz val="10"/>
      <name val="Arial"/>
      <family val="2"/>
    </font>
    <font>
      <sz val="11"/>
      <name val="Times New Roman"/>
      <family val="1"/>
    </font>
    <font>
      <b/>
      <sz val="14"/>
      <color rgb="FF000000"/>
      <name val="Calibri"/>
      <family val="2"/>
      <scheme val="minor"/>
    </font>
    <font>
      <sz val="14"/>
      <color rgb="FF000000"/>
      <name val="Calibri"/>
      <family val="2"/>
      <scheme val="minor"/>
    </font>
    <font>
      <sz val="14"/>
      <name val="Calibri"/>
      <family val="2"/>
      <scheme val="minor"/>
    </font>
    <font>
      <u/>
      <sz val="10"/>
      <color theme="10"/>
      <name val="Arial"/>
      <family val="2"/>
    </font>
    <font>
      <u/>
      <sz val="14"/>
      <color theme="10"/>
      <name val="Calibri"/>
      <family val="2"/>
      <scheme val="minor"/>
    </font>
    <font>
      <i/>
      <sz val="11"/>
      <name val="Times New Roman"/>
      <family val="1"/>
    </font>
    <font>
      <b/>
      <i/>
      <sz val="11"/>
      <name val="Times New Roman"/>
      <family val="1"/>
    </font>
    <font>
      <u/>
      <sz val="11"/>
      <name val="Times New Roman"/>
      <family val="1"/>
    </font>
    <font>
      <b/>
      <sz val="11"/>
      <name val="Times New Roman"/>
      <family val="1"/>
    </font>
    <font>
      <b/>
      <sz val="10"/>
      <name val="Arial"/>
      <family val="2"/>
    </font>
    <font>
      <b/>
      <u/>
      <sz val="10"/>
      <name val="Arial"/>
      <family val="2"/>
    </font>
  </fonts>
  <fills count="3">
    <fill>
      <patternFill patternType="none"/>
    </fill>
    <fill>
      <patternFill patternType="gray125"/>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double">
        <color indexed="64"/>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41" fontId="2" fillId="0" borderId="0" xfId="0" applyNumberFormat="1" applyFont="1"/>
    <xf numFmtId="41" fontId="2" fillId="0" borderId="0" xfId="0" applyNumberFormat="1" applyFont="1" applyAlignment="1">
      <alignment wrapText="1"/>
    </xf>
    <xf numFmtId="0" fontId="2" fillId="0" borderId="0" xfId="0" applyFont="1"/>
    <xf numFmtId="41" fontId="2" fillId="0" borderId="0" xfId="0" quotePrefix="1" applyNumberFormat="1" applyFont="1"/>
    <xf numFmtId="41" fontId="2" fillId="0" borderId="1" xfId="0" applyNumberFormat="1" applyFont="1" applyBorder="1" applyAlignment="1">
      <alignment horizontal="center"/>
    </xf>
    <xf numFmtId="41" fontId="2" fillId="0" borderId="0" xfId="0" applyNumberFormat="1" applyFont="1" applyAlignment="1">
      <alignment horizontal="center"/>
    </xf>
    <xf numFmtId="41" fontId="2" fillId="0" borderId="1" xfId="0" applyNumberFormat="1" applyFont="1" applyBorder="1" applyAlignment="1">
      <alignment horizontal="center" wrapText="1"/>
    </xf>
    <xf numFmtId="41" fontId="2" fillId="0" borderId="0" xfId="0" applyNumberFormat="1" applyFont="1" applyAlignment="1">
      <alignment horizontal="centerContinuous"/>
    </xf>
    <xf numFmtId="41" fontId="2" fillId="0" borderId="0" xfId="0" applyNumberFormat="1" applyFont="1" applyAlignment="1">
      <alignment horizontal="center" wrapText="1"/>
    </xf>
    <xf numFmtId="0" fontId="2" fillId="0" borderId="1" xfId="0" applyFont="1" applyBorder="1" applyAlignment="1">
      <alignment horizontal="center" wrapText="1"/>
    </xf>
    <xf numFmtId="164" fontId="2" fillId="0" borderId="0" xfId="3" applyNumberFormat="1" applyFont="1" applyAlignment="1">
      <alignment wrapText="1"/>
    </xf>
    <xf numFmtId="164" fontId="2" fillId="0" borderId="0" xfId="3" applyNumberFormat="1" applyFont="1"/>
    <xf numFmtId="164" fontId="2" fillId="0" borderId="0" xfId="3" applyNumberFormat="1" applyFont="1" applyFill="1" applyBorder="1" applyAlignment="1"/>
    <xf numFmtId="164" fontId="2" fillId="0" borderId="1" xfId="3" applyNumberFormat="1" applyFont="1" applyBorder="1" applyAlignment="1">
      <alignment wrapText="1"/>
    </xf>
    <xf numFmtId="164" fontId="2" fillId="0" borderId="1" xfId="3" applyNumberFormat="1" applyFont="1" applyBorder="1"/>
    <xf numFmtId="164" fontId="2" fillId="0" borderId="2" xfId="3" applyNumberFormat="1" applyFont="1" applyBorder="1" applyAlignment="1">
      <alignment wrapText="1"/>
    </xf>
    <xf numFmtId="164" fontId="2" fillId="0" borderId="2" xfId="3" applyNumberFormat="1" applyFont="1" applyBorder="1"/>
    <xf numFmtId="0" fontId="4" fillId="0" borderId="0" xfId="0" applyFont="1"/>
    <xf numFmtId="0" fontId="4" fillId="0" borderId="0" xfId="0" applyFont="1" applyAlignment="1">
      <alignment wrapText="1"/>
    </xf>
    <xf numFmtId="164" fontId="2" fillId="0" borderId="0" xfId="3" applyNumberFormat="1" applyFont="1" applyBorder="1"/>
    <xf numFmtId="0" fontId="8" fillId="2" borderId="0" xfId="0" applyFont="1" applyFill="1" applyAlignment="1">
      <alignment horizontal="center"/>
    </xf>
    <xf numFmtId="0" fontId="2"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xf>
    <xf numFmtId="41" fontId="8" fillId="2" borderId="0" xfId="0" applyNumberFormat="1" applyFont="1" applyFill="1" applyAlignment="1">
      <alignment horizontal="center"/>
    </xf>
    <xf numFmtId="9" fontId="2" fillId="2" borderId="0" xfId="1" applyFont="1" applyFill="1"/>
    <xf numFmtId="0" fontId="11" fillId="0" borderId="0" xfId="0" applyFont="1"/>
    <xf numFmtId="0" fontId="12" fillId="0" borderId="0" xfId="0" applyFont="1"/>
    <xf numFmtId="0" fontId="13" fillId="0" borderId="0" xfId="0" applyFont="1"/>
    <xf numFmtId="0" fontId="3" fillId="2" borderId="0" xfId="0" applyFont="1" applyFill="1" applyAlignment="1">
      <alignment vertical="top" wrapText="1"/>
    </xf>
    <xf numFmtId="0" fontId="5" fillId="0" borderId="0" xfId="0" applyFont="1" applyAlignment="1">
      <alignment wrapText="1"/>
    </xf>
    <xf numFmtId="0" fontId="0" fillId="0" borderId="0" xfId="0" applyAlignment="1">
      <alignment wrapText="1"/>
    </xf>
    <xf numFmtId="0" fontId="7" fillId="0" borderId="0" xfId="4" applyFont="1" applyAlignment="1">
      <alignment wrapText="1"/>
    </xf>
    <xf numFmtId="0" fontId="4" fillId="0" borderId="0" xfId="0" applyFont="1" applyAlignment="1">
      <alignment vertical="top" wrapText="1"/>
    </xf>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lignment vertical="top" wrapText="1"/>
    </xf>
    <xf numFmtId="0" fontId="4" fillId="0" borderId="0" xfId="0" applyFont="1" applyAlignment="1">
      <alignment vertical="top"/>
    </xf>
    <xf numFmtId="0" fontId="5" fillId="0" borderId="0" xfId="0" applyFont="1"/>
    <xf numFmtId="41" fontId="2" fillId="0" borderId="0" xfId="0" applyNumberFormat="1" applyFont="1" applyAlignment="1">
      <alignment horizontal="center"/>
    </xf>
  </cellXfs>
  <cellStyles count="5">
    <cellStyle name="Comma" xfId="3" builtinId="3"/>
    <cellStyle name="Comma 7" xfId="2" xr:uid="{BA76214A-0B6F-42BC-B2D9-822B6CB9B119}"/>
    <cellStyle name="Hyperlink" xfId="4"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niemeyer/SMB%20CPAs%20Dropbox/Admin/AA%20Help%20Docs/NFP%20Financials%20&amp;%20Research/save-our-little-charities-excel.xlsx" TargetMode="External"/><Relationship Id="rId1" Type="http://schemas.openxmlformats.org/officeDocument/2006/relationships/externalLinkPath" Target="file:///C:/Users/mniemeyer/SMB%20CPAs%20Dropbox/Admin/AA%20Help%20Docs/NFP%20Financials%20&amp;%20Research/save-our-little-charities-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FP"/>
      <sheetName val="SOA"/>
      <sheetName val="SOCF DM"/>
      <sheetName val="SOCFWS DM"/>
      <sheetName val="N- Cash"/>
      <sheetName val="N-Liquidity"/>
      <sheetName val="N-Fair Value"/>
      <sheetName val="N- PTG"/>
      <sheetName val="N- PPE"/>
      <sheetName val="N-Leases"/>
      <sheetName val="N-Net Assets"/>
      <sheetName val="N- Revenue"/>
      <sheetName val="N-Donated"/>
    </sheetNames>
    <sheetDataSet>
      <sheetData sheetId="0" refreshError="1"/>
      <sheetData sheetId="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Eide Bailly">
  <a:themeElements>
    <a:clrScheme name="Eide Bailly 2017">
      <a:dk1>
        <a:srgbClr val="000000"/>
      </a:dk1>
      <a:lt1>
        <a:srgbClr val="FFFFFF"/>
      </a:lt1>
      <a:dk2>
        <a:srgbClr val="182751"/>
      </a:dk2>
      <a:lt2>
        <a:srgbClr val="FEBD11"/>
      </a:lt2>
      <a:accent1>
        <a:srgbClr val="65666A"/>
      </a:accent1>
      <a:accent2>
        <a:srgbClr val="336195"/>
      </a:accent2>
      <a:accent3>
        <a:srgbClr val="0A5D67"/>
      </a:accent3>
      <a:accent4>
        <a:srgbClr val="56A0D3"/>
      </a:accent4>
      <a:accent5>
        <a:srgbClr val="621A4B"/>
      </a:accent5>
      <a:accent6>
        <a:srgbClr val="BDBBBA"/>
      </a:accent6>
      <a:hlink>
        <a:srgbClr val="0000FF"/>
      </a:hlink>
      <a:folHlink>
        <a:srgbClr val="400080"/>
      </a:folHlink>
    </a:clrScheme>
    <a:fontScheme name="Eide Bailly - Calibri">
      <a:majorFont>
        <a:latin typeface="Calibri"/>
        <a:ea typeface=""/>
        <a:cs typeface=""/>
      </a:majorFont>
      <a:minorFont>
        <a:latin typeface="Calibri"/>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ide Bailly" id="{12C62703-38E1-48EA-B126-927D859831FA}" vid="{A27965F0-3E39-486D-BAA4-A10B2516410B}"/>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mb-cpas.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6F70-8670-BD42-8C74-1D15DEA145FC}">
  <sheetPr>
    <tabColor theme="7"/>
  </sheetPr>
  <dimension ref="A1:I16"/>
  <sheetViews>
    <sheetView tabSelected="1" workbookViewId="0">
      <selection activeCell="A8" sqref="A8"/>
    </sheetView>
  </sheetViews>
  <sheetFormatPr baseColWidth="10" defaultColWidth="11.5" defaultRowHeight="13" x14ac:dyDescent="0.15"/>
  <cols>
    <col min="1" max="1" width="157.6640625" style="33" customWidth="1"/>
  </cols>
  <sheetData>
    <row r="1" spans="1:9" ht="112" customHeight="1" x14ac:dyDescent="0.15">
      <c r="A1" s="31" t="s">
        <v>28</v>
      </c>
      <c r="B1" s="38"/>
      <c r="C1" s="38"/>
      <c r="D1" s="38"/>
      <c r="E1" s="38"/>
      <c r="F1" s="38"/>
      <c r="G1" s="38"/>
      <c r="H1" s="38"/>
      <c r="I1" s="38"/>
    </row>
    <row r="2" spans="1:9" ht="17" customHeight="1" x14ac:dyDescent="0.15">
      <c r="A2" s="37"/>
      <c r="B2" s="37"/>
      <c r="C2" s="37"/>
      <c r="D2" s="37"/>
      <c r="E2" s="37"/>
      <c r="F2" s="37"/>
      <c r="G2" s="37"/>
      <c r="H2" s="37"/>
      <c r="I2" s="37"/>
    </row>
    <row r="3" spans="1:9" ht="19" x14ac:dyDescent="0.15">
      <c r="A3" s="36" t="s">
        <v>24</v>
      </c>
      <c r="B3" s="39"/>
      <c r="C3" s="39"/>
      <c r="D3" s="39"/>
      <c r="E3" s="39"/>
      <c r="F3" s="39"/>
      <c r="G3" s="39"/>
      <c r="H3" s="39"/>
      <c r="I3" s="39"/>
    </row>
    <row r="4" spans="1:9" ht="18.75" customHeight="1" x14ac:dyDescent="0.15">
      <c r="A4" s="35" t="s">
        <v>59</v>
      </c>
      <c r="B4" s="35"/>
      <c r="C4" s="35"/>
      <c r="D4" s="35"/>
      <c r="E4" s="35"/>
      <c r="F4" s="35"/>
      <c r="G4" s="35"/>
      <c r="H4" s="35"/>
      <c r="I4" s="35"/>
    </row>
    <row r="5" spans="1:9" ht="20" x14ac:dyDescent="0.15">
      <c r="A5" s="35" t="s">
        <v>58</v>
      </c>
      <c r="B5" s="35"/>
      <c r="C5" s="35"/>
      <c r="D5" s="35"/>
      <c r="E5" s="35"/>
      <c r="F5" s="35"/>
      <c r="G5" s="35"/>
      <c r="H5" s="35"/>
      <c r="I5" s="35"/>
    </row>
    <row r="6" spans="1:9" ht="18" customHeight="1" x14ac:dyDescent="0.25">
      <c r="A6" s="19"/>
      <c r="B6" s="19"/>
      <c r="C6" s="19"/>
      <c r="D6" s="19"/>
      <c r="E6" s="19"/>
      <c r="F6" s="19"/>
      <c r="G6" s="19"/>
      <c r="H6" s="19"/>
      <c r="I6" s="19"/>
    </row>
    <row r="7" spans="1:9" ht="19" x14ac:dyDescent="0.15">
      <c r="A7" s="36" t="s">
        <v>23</v>
      </c>
      <c r="B7" s="39"/>
      <c r="C7" s="39"/>
      <c r="D7" s="39"/>
      <c r="E7" s="39"/>
      <c r="F7" s="39"/>
      <c r="G7" s="39"/>
      <c r="H7" s="39"/>
      <c r="I7" s="39"/>
    </row>
    <row r="8" spans="1:9" ht="20" x14ac:dyDescent="0.25">
      <c r="A8" s="19" t="s">
        <v>57</v>
      </c>
      <c r="B8" s="19"/>
      <c r="C8" s="19"/>
      <c r="D8" s="19"/>
      <c r="E8" s="19"/>
      <c r="F8" s="19"/>
      <c r="G8" s="19"/>
      <c r="H8" s="19"/>
      <c r="I8" s="19"/>
    </row>
    <row r="9" spans="1:9" ht="40" x14ac:dyDescent="0.25">
      <c r="A9" s="19" t="s">
        <v>60</v>
      </c>
      <c r="B9" s="18"/>
      <c r="C9" s="18"/>
      <c r="D9" s="18"/>
      <c r="E9" s="18"/>
      <c r="F9" s="18"/>
      <c r="G9" s="18"/>
      <c r="H9" s="18"/>
      <c r="I9" s="18"/>
    </row>
    <row r="10" spans="1:9" ht="40" x14ac:dyDescent="0.25">
      <c r="A10" s="32" t="s">
        <v>61</v>
      </c>
      <c r="B10" s="40"/>
      <c r="C10" s="40"/>
      <c r="D10" s="40"/>
      <c r="E10" s="40"/>
      <c r="F10" s="40"/>
      <c r="G10" s="40"/>
      <c r="H10" s="40"/>
      <c r="I10" s="40"/>
    </row>
    <row r="11" spans="1:9" ht="60" x14ac:dyDescent="0.25">
      <c r="A11" s="32" t="s">
        <v>62</v>
      </c>
      <c r="B11" s="40"/>
      <c r="C11" s="40"/>
      <c r="D11" s="40"/>
      <c r="E11" s="40"/>
      <c r="F11" s="40"/>
      <c r="G11" s="40"/>
      <c r="H11" s="40"/>
      <c r="I11" s="40"/>
    </row>
    <row r="12" spans="1:9" ht="19" x14ac:dyDescent="0.25">
      <c r="A12" s="32"/>
      <c r="B12" s="40"/>
      <c r="C12" s="40"/>
      <c r="D12" s="40"/>
      <c r="E12" s="40"/>
      <c r="F12" s="40"/>
      <c r="G12" s="40"/>
      <c r="H12" s="40"/>
      <c r="I12" s="40"/>
    </row>
    <row r="14" spans="1:9" ht="20" x14ac:dyDescent="0.25">
      <c r="A14" s="32" t="s">
        <v>25</v>
      </c>
    </row>
    <row r="15" spans="1:9" s="18" customFormat="1" ht="20" x14ac:dyDescent="0.25">
      <c r="A15" s="34" t="s">
        <v>26</v>
      </c>
    </row>
    <row r="16" spans="1:9" s="18" customFormat="1" ht="20" x14ac:dyDescent="0.25">
      <c r="A16" s="19" t="s">
        <v>27</v>
      </c>
    </row>
  </sheetData>
  <hyperlinks>
    <hyperlink ref="A15" r:id="rId1" xr:uid="{8F6F565E-52F6-AE4F-8C2A-AD1D3E52C0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E332-AFA5-4481-BA32-897AEB33065D}">
  <sheetPr>
    <tabColor rgb="FF92D050"/>
  </sheetPr>
  <dimension ref="A1:O25"/>
  <sheetViews>
    <sheetView showGridLines="0" zoomScaleNormal="100" workbookViewId="0">
      <selection activeCell="F11" sqref="F11"/>
    </sheetView>
  </sheetViews>
  <sheetFormatPr baseColWidth="10" defaultColWidth="9.33203125" defaultRowHeight="15" customHeight="1" x14ac:dyDescent="0.15"/>
  <cols>
    <col min="1" max="1" width="32.1640625" style="3" customWidth="1"/>
    <col min="2" max="2" width="1.33203125" style="3" customWidth="1"/>
    <col min="3" max="3" width="13.83203125" style="3" customWidth="1"/>
    <col min="4" max="4" width="1.33203125" style="3" customWidth="1"/>
    <col min="5" max="5" width="13.83203125" style="3" customWidth="1"/>
    <col min="6" max="6" width="1" style="3" customWidth="1"/>
    <col min="7" max="7" width="13.83203125" style="3" customWidth="1"/>
    <col min="8" max="8" width="1" style="3" customWidth="1"/>
    <col min="9" max="9" width="13.83203125" style="3" customWidth="1"/>
    <col min="10" max="10" width="4" style="3" customWidth="1"/>
    <col min="11" max="11" width="7.33203125" style="21" customWidth="1"/>
    <col min="12" max="12" width="43.6640625" style="22" bestFit="1" customWidth="1"/>
    <col min="13" max="15" width="12.5" style="22" customWidth="1"/>
    <col min="16" max="16384" width="9.33203125" style="3"/>
  </cols>
  <sheetData>
    <row r="1" spans="1:15" ht="15" customHeight="1" x14ac:dyDescent="0.15">
      <c r="A1" s="28" t="s">
        <v>36</v>
      </c>
    </row>
    <row r="2" spans="1:15" ht="15" customHeight="1" x14ac:dyDescent="0.15">
      <c r="B2" s="41"/>
      <c r="C2" s="41"/>
      <c r="D2" s="1"/>
      <c r="E2" s="6"/>
      <c r="F2" s="8"/>
      <c r="G2" s="6"/>
      <c r="H2" s="6"/>
      <c r="I2" s="6"/>
      <c r="J2" s="6"/>
    </row>
    <row r="3" spans="1:15" ht="15" customHeight="1" x14ac:dyDescent="0.15">
      <c r="B3" s="6"/>
      <c r="C3" s="6"/>
      <c r="D3" s="1"/>
      <c r="E3" s="6" t="s">
        <v>19</v>
      </c>
      <c r="F3" s="8"/>
      <c r="G3" s="6" t="s">
        <v>18</v>
      </c>
      <c r="H3" s="6"/>
      <c r="I3" s="6"/>
      <c r="J3" s="6"/>
      <c r="L3" s="23" t="s">
        <v>35</v>
      </c>
    </row>
    <row r="4" spans="1:15" ht="15" customHeight="1" x14ac:dyDescent="0.15">
      <c r="B4" s="6"/>
      <c r="C4" s="6" t="s">
        <v>21</v>
      </c>
      <c r="D4" s="1"/>
      <c r="E4" s="6" t="s">
        <v>17</v>
      </c>
      <c r="F4" s="8"/>
      <c r="G4" s="6" t="s">
        <v>17</v>
      </c>
      <c r="H4" s="6"/>
      <c r="I4" s="6"/>
      <c r="J4" s="6"/>
    </row>
    <row r="5" spans="1:15" ht="15" customHeight="1" x14ac:dyDescent="0.15">
      <c r="B5" s="9"/>
      <c r="C5" s="10" t="s">
        <v>31</v>
      </c>
      <c r="D5" s="9"/>
      <c r="E5" s="7" t="s">
        <v>16</v>
      </c>
      <c r="F5" s="8"/>
      <c r="G5" s="7" t="s">
        <v>15</v>
      </c>
      <c r="H5" s="6"/>
      <c r="I5" s="5" t="s">
        <v>20</v>
      </c>
      <c r="J5" s="6"/>
      <c r="K5" s="21" t="s">
        <v>34</v>
      </c>
      <c r="L5" s="24" t="s">
        <v>29</v>
      </c>
      <c r="M5" s="25" t="s">
        <v>21</v>
      </c>
      <c r="N5" s="25" t="s">
        <v>32</v>
      </c>
      <c r="O5" s="25" t="s">
        <v>33</v>
      </c>
    </row>
    <row r="6" spans="1:15" ht="15" customHeight="1" x14ac:dyDescent="0.15">
      <c r="B6" s="1"/>
      <c r="C6" s="2"/>
      <c r="D6" s="1"/>
      <c r="E6" s="4"/>
    </row>
    <row r="7" spans="1:15" ht="15" customHeight="1" x14ac:dyDescent="0.15">
      <c r="A7" s="3" t="s">
        <v>14</v>
      </c>
      <c r="B7" s="12"/>
      <c r="C7" s="11">
        <f>I7*M7</f>
        <v>480000</v>
      </c>
      <c r="D7" s="12"/>
      <c r="E7" s="12">
        <f>+I7*N7</f>
        <v>240000</v>
      </c>
      <c r="F7" s="12"/>
      <c r="G7" s="12">
        <f>I7*O7</f>
        <v>80000</v>
      </c>
      <c r="H7" s="12"/>
      <c r="I7" s="13">
        <v>800000</v>
      </c>
      <c r="J7" s="13"/>
      <c r="K7" s="26">
        <f>+I7-SUM(C7:G7)</f>
        <v>0</v>
      </c>
      <c r="L7" s="27" t="s">
        <v>38</v>
      </c>
      <c r="M7" s="27">
        <v>0.6</v>
      </c>
      <c r="N7" s="27">
        <v>0.3</v>
      </c>
      <c r="O7" s="27">
        <v>0.1</v>
      </c>
    </row>
    <row r="8" spans="1:15" ht="15" customHeight="1" x14ac:dyDescent="0.15">
      <c r="A8" s="3" t="s">
        <v>22</v>
      </c>
      <c r="B8" s="12"/>
      <c r="C8" s="11">
        <v>60000</v>
      </c>
      <c r="D8" s="12"/>
      <c r="E8" s="12">
        <v>10000</v>
      </c>
      <c r="F8" s="12"/>
      <c r="G8" s="12">
        <v>5000</v>
      </c>
      <c r="H8" s="12"/>
      <c r="I8" s="12">
        <v>75000</v>
      </c>
      <c r="J8" s="12"/>
      <c r="K8" s="26">
        <f t="shared" ref="K8:K22" si="0">+I8-SUM(C8:G8)</f>
        <v>0</v>
      </c>
      <c r="L8" s="22" t="s">
        <v>37</v>
      </c>
      <c r="M8" s="27"/>
      <c r="N8" s="27"/>
      <c r="O8" s="27"/>
    </row>
    <row r="9" spans="1:15" ht="15" customHeight="1" x14ac:dyDescent="0.15">
      <c r="A9" s="3" t="s">
        <v>13</v>
      </c>
      <c r="B9" s="12"/>
      <c r="C9" s="11">
        <f>I9*M9</f>
        <v>30000</v>
      </c>
      <c r="D9" s="12"/>
      <c r="E9" s="12">
        <f>+I9*N9</f>
        <v>15000</v>
      </c>
      <c r="F9" s="12"/>
      <c r="G9" s="12">
        <f>I9*O9</f>
        <v>5000</v>
      </c>
      <c r="H9" s="12"/>
      <c r="I9" s="12">
        <v>50000</v>
      </c>
      <c r="J9" s="12"/>
      <c r="K9" s="26">
        <f t="shared" si="0"/>
        <v>0</v>
      </c>
      <c r="L9" s="27" t="s">
        <v>38</v>
      </c>
      <c r="M9" s="27">
        <v>0.6</v>
      </c>
      <c r="N9" s="27">
        <v>0.3</v>
      </c>
      <c r="O9" s="27">
        <v>0.1</v>
      </c>
    </row>
    <row r="10" spans="1:15" ht="15" customHeight="1" x14ac:dyDescent="0.15">
      <c r="A10" s="3" t="s">
        <v>12</v>
      </c>
      <c r="B10" s="12"/>
      <c r="C10" s="11">
        <f>I10*M10</f>
        <v>48000</v>
      </c>
      <c r="D10" s="12"/>
      <c r="E10" s="12">
        <f>+I10*N10</f>
        <v>24000</v>
      </c>
      <c r="F10" s="12"/>
      <c r="G10" s="12">
        <f>I10*O10</f>
        <v>8000</v>
      </c>
      <c r="H10" s="12"/>
      <c r="I10" s="12">
        <v>80000</v>
      </c>
      <c r="J10" s="12"/>
      <c r="K10" s="26">
        <f t="shared" si="0"/>
        <v>0</v>
      </c>
      <c r="L10" s="27" t="s">
        <v>38</v>
      </c>
      <c r="M10" s="27">
        <v>0.6</v>
      </c>
      <c r="N10" s="27">
        <v>0.3</v>
      </c>
      <c r="O10" s="27">
        <v>0.1</v>
      </c>
    </row>
    <row r="11" spans="1:15" ht="15" customHeight="1" x14ac:dyDescent="0.15">
      <c r="A11" s="3" t="s">
        <v>11</v>
      </c>
      <c r="B11" s="12"/>
      <c r="C11" s="11">
        <v>0</v>
      </c>
      <c r="D11" s="12"/>
      <c r="E11" s="12">
        <v>25000</v>
      </c>
      <c r="F11" s="12"/>
      <c r="G11" s="11">
        <v>0</v>
      </c>
      <c r="H11" s="12"/>
      <c r="I11" s="12">
        <v>25000</v>
      </c>
      <c r="J11" s="12"/>
      <c r="K11" s="26">
        <f t="shared" si="0"/>
        <v>0</v>
      </c>
      <c r="L11" s="22" t="s">
        <v>37</v>
      </c>
      <c r="M11" s="27"/>
      <c r="N11" s="27"/>
      <c r="O11" s="27"/>
    </row>
    <row r="12" spans="1:15" ht="15" customHeight="1" x14ac:dyDescent="0.15">
      <c r="A12" s="3" t="s">
        <v>10</v>
      </c>
      <c r="B12" s="12"/>
      <c r="C12" s="11">
        <v>50000</v>
      </c>
      <c r="D12" s="12"/>
      <c r="E12" s="12">
        <v>0</v>
      </c>
      <c r="F12" s="12"/>
      <c r="G12" s="12">
        <v>0</v>
      </c>
      <c r="H12" s="12"/>
      <c r="I12" s="12">
        <v>50000</v>
      </c>
      <c r="J12" s="12"/>
      <c r="K12" s="26">
        <f t="shared" si="0"/>
        <v>0</v>
      </c>
      <c r="L12" s="22" t="s">
        <v>37</v>
      </c>
      <c r="M12" s="27"/>
      <c r="N12" s="27"/>
      <c r="O12" s="27"/>
    </row>
    <row r="13" spans="1:15" ht="15" customHeight="1" x14ac:dyDescent="0.15">
      <c r="A13" s="3" t="s">
        <v>9</v>
      </c>
      <c r="B13" s="12"/>
      <c r="C13" s="11">
        <v>3000</v>
      </c>
      <c r="D13" s="12"/>
      <c r="E13" s="12">
        <v>500</v>
      </c>
      <c r="F13" s="12"/>
      <c r="G13" s="12">
        <v>1500</v>
      </c>
      <c r="H13" s="12"/>
      <c r="I13" s="12">
        <v>5000</v>
      </c>
      <c r="J13" s="12"/>
      <c r="K13" s="26">
        <f t="shared" si="0"/>
        <v>0</v>
      </c>
      <c r="L13" s="22" t="s">
        <v>37</v>
      </c>
      <c r="M13" s="27"/>
      <c r="N13" s="27"/>
      <c r="O13" s="27"/>
    </row>
    <row r="14" spans="1:15" ht="15" customHeight="1" x14ac:dyDescent="0.15">
      <c r="A14" s="3" t="s">
        <v>8</v>
      </c>
      <c r="B14" s="12"/>
      <c r="C14" s="11">
        <v>2000</v>
      </c>
      <c r="D14" s="12"/>
      <c r="E14" s="12">
        <v>500</v>
      </c>
      <c r="F14" s="12"/>
      <c r="G14" s="12">
        <v>500</v>
      </c>
      <c r="H14" s="12"/>
      <c r="I14" s="12">
        <v>3000</v>
      </c>
      <c r="J14" s="12"/>
      <c r="K14" s="26">
        <f t="shared" si="0"/>
        <v>0</v>
      </c>
      <c r="L14" s="22" t="s">
        <v>37</v>
      </c>
      <c r="M14" s="27"/>
      <c r="N14" s="27"/>
      <c r="O14" s="27"/>
    </row>
    <row r="15" spans="1:15" ht="15" customHeight="1" x14ac:dyDescent="0.15">
      <c r="A15" s="3" t="s">
        <v>7</v>
      </c>
      <c r="B15" s="12"/>
      <c r="C15" s="11">
        <f>I15*M15</f>
        <v>36000</v>
      </c>
      <c r="D15" s="12"/>
      <c r="E15" s="12">
        <f>+I15*N15</f>
        <v>4500</v>
      </c>
      <c r="F15" s="12"/>
      <c r="G15" s="12">
        <f>I15*O15</f>
        <v>4500</v>
      </c>
      <c r="H15" s="12"/>
      <c r="I15" s="12">
        <v>45000</v>
      </c>
      <c r="J15" s="12"/>
      <c r="K15" s="26">
        <f t="shared" si="0"/>
        <v>0</v>
      </c>
      <c r="L15" s="22" t="s">
        <v>46</v>
      </c>
      <c r="M15" s="27">
        <v>0.8</v>
      </c>
      <c r="N15" s="27">
        <v>0.1</v>
      </c>
      <c r="O15" s="27">
        <v>0.1</v>
      </c>
    </row>
    <row r="16" spans="1:15" ht="15" customHeight="1" x14ac:dyDescent="0.15">
      <c r="A16" s="3" t="s">
        <v>6</v>
      </c>
      <c r="B16" s="12"/>
      <c r="C16" s="11">
        <v>4000</v>
      </c>
      <c r="D16" s="12"/>
      <c r="E16" s="12">
        <v>500</v>
      </c>
      <c r="F16" s="12"/>
      <c r="G16" s="12">
        <v>1500</v>
      </c>
      <c r="H16" s="12"/>
      <c r="I16" s="12">
        <v>6000</v>
      </c>
      <c r="J16" s="12"/>
      <c r="K16" s="26">
        <f t="shared" si="0"/>
        <v>0</v>
      </c>
      <c r="L16" s="22" t="s">
        <v>37</v>
      </c>
      <c r="M16" s="27"/>
      <c r="N16" s="27"/>
      <c r="O16" s="27"/>
    </row>
    <row r="17" spans="1:15" ht="15" customHeight="1" x14ac:dyDescent="0.15">
      <c r="A17" s="3" t="s">
        <v>5</v>
      </c>
      <c r="B17" s="12"/>
      <c r="C17" s="11">
        <f>I17*M17</f>
        <v>17600</v>
      </c>
      <c r="D17" s="12"/>
      <c r="E17" s="12">
        <f>+I17*N17</f>
        <v>2200</v>
      </c>
      <c r="F17" s="12"/>
      <c r="G17" s="12">
        <f>I17*O17</f>
        <v>2200</v>
      </c>
      <c r="H17" s="12"/>
      <c r="I17" s="12">
        <v>22000</v>
      </c>
      <c r="J17" s="12"/>
      <c r="K17" s="26">
        <f t="shared" si="0"/>
        <v>0</v>
      </c>
      <c r="L17" s="22" t="s">
        <v>46</v>
      </c>
      <c r="M17" s="27">
        <v>0.8</v>
      </c>
      <c r="N17" s="27">
        <v>0.1</v>
      </c>
      <c r="O17" s="27">
        <v>0.1</v>
      </c>
    </row>
    <row r="18" spans="1:15" ht="15" customHeight="1" x14ac:dyDescent="0.15">
      <c r="A18" s="3" t="s">
        <v>4</v>
      </c>
      <c r="B18" s="12"/>
      <c r="C18" s="11">
        <v>0</v>
      </c>
      <c r="D18" s="12"/>
      <c r="E18" s="12">
        <v>3000</v>
      </c>
      <c r="F18" s="12"/>
      <c r="G18" s="12">
        <v>1000</v>
      </c>
      <c r="H18" s="12"/>
      <c r="I18" s="12">
        <v>4000</v>
      </c>
      <c r="J18" s="12"/>
      <c r="K18" s="26">
        <f t="shared" si="0"/>
        <v>0</v>
      </c>
      <c r="L18" s="22" t="s">
        <v>37</v>
      </c>
      <c r="M18" s="27"/>
      <c r="N18" s="27"/>
      <c r="O18" s="27"/>
    </row>
    <row r="19" spans="1:15" ht="15" customHeight="1" x14ac:dyDescent="0.15">
      <c r="A19" s="3" t="s">
        <v>3</v>
      </c>
      <c r="B19" s="12"/>
      <c r="C19" s="11">
        <f>I19*M19</f>
        <v>9000</v>
      </c>
      <c r="D19" s="12"/>
      <c r="E19" s="12">
        <f>+I19*N19</f>
        <v>4500</v>
      </c>
      <c r="F19" s="12"/>
      <c r="G19" s="12">
        <f>I19*O19</f>
        <v>1500</v>
      </c>
      <c r="H19" s="12"/>
      <c r="I19" s="12">
        <v>15000</v>
      </c>
      <c r="J19" s="12"/>
      <c r="K19" s="26">
        <f t="shared" si="0"/>
        <v>0</v>
      </c>
      <c r="L19" s="27" t="s">
        <v>38</v>
      </c>
      <c r="M19" s="27">
        <v>0.6</v>
      </c>
      <c r="N19" s="27">
        <v>0.3</v>
      </c>
      <c r="O19" s="27">
        <v>0.1</v>
      </c>
    </row>
    <row r="20" spans="1:15" ht="15" customHeight="1" x14ac:dyDescent="0.15">
      <c r="A20" s="3" t="s">
        <v>30</v>
      </c>
      <c r="B20" s="12"/>
      <c r="C20" s="11">
        <f>I20*M20</f>
        <v>9600</v>
      </c>
      <c r="D20" s="12"/>
      <c r="E20" s="12">
        <f>+I20*N20</f>
        <v>1200</v>
      </c>
      <c r="F20" s="12"/>
      <c r="G20" s="12">
        <f>I20*O20</f>
        <v>1200</v>
      </c>
      <c r="H20" s="12"/>
      <c r="I20" s="12">
        <v>12000</v>
      </c>
      <c r="J20" s="12"/>
      <c r="K20" s="26">
        <f t="shared" si="0"/>
        <v>0</v>
      </c>
      <c r="L20" s="22" t="s">
        <v>46</v>
      </c>
      <c r="M20" s="27">
        <v>0.8</v>
      </c>
      <c r="N20" s="27">
        <v>0.1</v>
      </c>
      <c r="O20" s="27">
        <v>0.1</v>
      </c>
    </row>
    <row r="21" spans="1:15" ht="15" customHeight="1" x14ac:dyDescent="0.15">
      <c r="A21" s="3" t="s">
        <v>2</v>
      </c>
      <c r="B21" s="12"/>
      <c r="C21" s="11">
        <v>0</v>
      </c>
      <c r="D21" s="12"/>
      <c r="E21" s="12">
        <v>5000</v>
      </c>
      <c r="F21" s="12"/>
      <c r="G21" s="12">
        <v>0</v>
      </c>
      <c r="H21" s="12"/>
      <c r="I21" s="12">
        <v>5000</v>
      </c>
      <c r="J21" s="12"/>
      <c r="K21" s="26">
        <f t="shared" si="0"/>
        <v>0</v>
      </c>
      <c r="L21" s="22" t="s">
        <v>37</v>
      </c>
      <c r="M21" s="27"/>
      <c r="N21" s="27"/>
      <c r="O21" s="27"/>
    </row>
    <row r="22" spans="1:15" ht="15" customHeight="1" x14ac:dyDescent="0.15">
      <c r="A22" s="3" t="s">
        <v>1</v>
      </c>
      <c r="B22" s="12"/>
      <c r="C22" s="14">
        <v>3000</v>
      </c>
      <c r="D22" s="12"/>
      <c r="E22" s="15">
        <v>0</v>
      </c>
      <c r="F22" s="12"/>
      <c r="G22" s="15">
        <v>0</v>
      </c>
      <c r="H22" s="12"/>
      <c r="I22" s="15">
        <v>3000</v>
      </c>
      <c r="J22" s="20"/>
      <c r="K22" s="26">
        <f t="shared" si="0"/>
        <v>0</v>
      </c>
      <c r="L22" s="22" t="s">
        <v>37</v>
      </c>
      <c r="M22" s="27"/>
      <c r="N22" s="27"/>
      <c r="O22" s="27"/>
    </row>
    <row r="23" spans="1:15" ht="15" customHeight="1" x14ac:dyDescent="0.15">
      <c r="B23" s="12"/>
      <c r="C23" s="11"/>
      <c r="D23" s="12"/>
      <c r="E23" s="12"/>
      <c r="F23" s="12"/>
      <c r="G23" s="12"/>
      <c r="H23" s="12"/>
      <c r="I23" s="12"/>
      <c r="J23" s="12"/>
      <c r="K23" s="26"/>
      <c r="M23" s="27"/>
      <c r="N23" s="27"/>
      <c r="O23" s="27"/>
    </row>
    <row r="24" spans="1:15" ht="15" customHeight="1" thickBot="1" x14ac:dyDescent="0.2">
      <c r="A24" s="3" t="s">
        <v>0</v>
      </c>
      <c r="B24" s="12"/>
      <c r="C24" s="16">
        <f>SUM(C7:C22)</f>
        <v>752200</v>
      </c>
      <c r="D24" s="12"/>
      <c r="E24" s="16">
        <f>SUM(E7:E22)</f>
        <v>335900</v>
      </c>
      <c r="F24" s="12"/>
      <c r="G24" s="16">
        <f>SUM(G7:G22)</f>
        <v>111900</v>
      </c>
      <c r="H24" s="12"/>
      <c r="I24" s="17">
        <f>+C24+E24+G24</f>
        <v>1200000</v>
      </c>
      <c r="J24" s="20"/>
      <c r="K24" s="26"/>
    </row>
    <row r="25" spans="1:15" ht="15" customHeight="1" thickTop="1" x14ac:dyDescent="0.15"/>
  </sheetData>
  <mergeCells count="1">
    <mergeCell ref="B2:C2"/>
  </mergeCells>
  <printOptions horizontalCentered="1"/>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6AA4-DEFF-4A8A-879E-73A67C123A96}">
  <sheetPr>
    <tabColor theme="2" tint="0.39997558519241921"/>
    <pageSetUpPr fitToPage="1"/>
  </sheetPr>
  <dimension ref="A2:A29"/>
  <sheetViews>
    <sheetView workbookViewId="0">
      <selection activeCell="E7" sqref="E7"/>
    </sheetView>
  </sheetViews>
  <sheetFormatPr baseColWidth="10" defaultColWidth="8.83203125" defaultRowHeight="13" x14ac:dyDescent="0.15"/>
  <sheetData>
    <row r="2" spans="1:1" x14ac:dyDescent="0.15">
      <c r="A2" s="30" t="s">
        <v>39</v>
      </c>
    </row>
    <row r="4" spans="1:1" x14ac:dyDescent="0.15">
      <c r="A4" s="29" t="s">
        <v>40</v>
      </c>
    </row>
    <row r="6" spans="1:1" x14ac:dyDescent="0.15">
      <c r="A6" t="s">
        <v>45</v>
      </c>
    </row>
    <row r="8" spans="1:1" x14ac:dyDescent="0.15">
      <c r="A8" s="29" t="s">
        <v>47</v>
      </c>
    </row>
    <row r="10" spans="1:1" x14ac:dyDescent="0.15">
      <c r="A10" t="s">
        <v>41</v>
      </c>
    </row>
    <row r="12" spans="1:1" x14ac:dyDescent="0.15">
      <c r="A12" t="s">
        <v>42</v>
      </c>
    </row>
    <row r="13" spans="1:1" x14ac:dyDescent="0.15">
      <c r="A13" t="s">
        <v>43</v>
      </c>
    </row>
    <row r="14" spans="1:1" x14ac:dyDescent="0.15">
      <c r="A14" t="s">
        <v>44</v>
      </c>
    </row>
    <row r="16" spans="1:1" x14ac:dyDescent="0.15">
      <c r="A16" s="29" t="s">
        <v>48</v>
      </c>
    </row>
    <row r="18" spans="1:1" x14ac:dyDescent="0.15">
      <c r="A18" t="s">
        <v>49</v>
      </c>
    </row>
    <row r="20" spans="1:1" x14ac:dyDescent="0.15">
      <c r="A20" t="s">
        <v>52</v>
      </c>
    </row>
    <row r="22" spans="1:1" x14ac:dyDescent="0.15">
      <c r="A22" t="s">
        <v>53</v>
      </c>
    </row>
    <row r="23" spans="1:1" x14ac:dyDescent="0.15">
      <c r="A23" t="s">
        <v>54</v>
      </c>
    </row>
    <row r="24" spans="1:1" x14ac:dyDescent="0.15">
      <c r="A24" t="s">
        <v>55</v>
      </c>
    </row>
    <row r="25" spans="1:1" x14ac:dyDescent="0.15">
      <c r="A25" t="s">
        <v>56</v>
      </c>
    </row>
    <row r="27" spans="1:1" x14ac:dyDescent="0.15">
      <c r="A27" t="s">
        <v>50</v>
      </c>
    </row>
    <row r="29" spans="1:1" x14ac:dyDescent="0.15">
      <c r="A29" t="s">
        <v>51</v>
      </c>
    </row>
  </sheetData>
  <pageMargins left="0.7" right="0.7" top="0.75" bottom="0.7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START HERE</vt:lpstr>
      <vt:lpstr>SOFE</vt:lpstr>
      <vt:lpstr>Allocation Methods</vt:lpstr>
      <vt:lpstr>SOFE!Print_Area</vt:lpstr>
      <vt:lpstr>SOFE_final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Maxwell Niemeyer</dc:creator>
  <cp:lastModifiedBy>Lucy Howell</cp:lastModifiedBy>
  <cp:lastPrinted>2026-02-04T00:10:15Z</cp:lastPrinted>
  <dcterms:created xsi:type="dcterms:W3CDTF">2025-11-24T15:59:22Z</dcterms:created>
  <dcterms:modified xsi:type="dcterms:W3CDTF">2026-02-09T23:06:27Z</dcterms:modified>
</cp:coreProperties>
</file>